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osing Cost 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<sst xmlns="http://schemas.openxmlformats.org/spreadsheetml/2006/main" count="56" uniqueCount="54">
  <si>
    <t xml:space="preserve">FSBO Closing Cost Calculator — New York</t>
  </si>
  <si>
    <t xml:space="preserve">Matt Warbet | Keller Williams Realty | Email: mattwarbet@kw.com | Phone: 917-834-0159</t>
  </si>
  <si>
    <t xml:space="preserve">Plug in your sale price below. Everything else auto-calculates.</t>
  </si>
  <si>
    <t xml:space="preserve">YOUR INPUTS</t>
  </si>
  <si>
    <t xml:space="preserve">Sale Price</t>
  </si>
  <si>
    <t xml:space="preserve">Outstanding Mortgage Balance</t>
  </si>
  <si>
    <t xml:space="preserve">Buyer's Agent Commission %</t>
  </si>
  <si>
    <t xml:space="preserve">Only if you agreed to pay</t>
  </si>
  <si>
    <t xml:space="preserve">Estimated Repairs/Credits</t>
  </si>
  <si>
    <t xml:space="preserve">NEW YORK CLOSING COSTS</t>
  </si>
  <si>
    <t xml:space="preserve">Cost Item</t>
  </si>
  <si>
    <t xml:space="preserve">Rate/Amount</t>
  </si>
  <si>
    <t xml:space="preserve">Estimated Cost</t>
  </si>
  <si>
    <t xml:space="preserve">Notes</t>
  </si>
  <si>
    <t xml:space="preserve">NY Transfer Tax</t>
  </si>
  <si>
    <t xml:space="preserve">$4 per $1,000</t>
  </si>
  <si>
    <t xml:space="preserve">Required by NY State</t>
  </si>
  <si>
    <t xml:space="preserve">Mansion Tax (1M+)</t>
  </si>
  <si>
    <t xml:space="preserve">1% if $1M+</t>
  </si>
  <si>
    <t xml:space="preserve">Only applies if $1M+</t>
  </si>
  <si>
    <t xml:space="preserve">Attorney Fees</t>
  </si>
  <si>
    <t xml:space="preserve">$2,000 (typical)</t>
  </si>
  <si>
    <t xml:space="preserve">Typical range in NY</t>
  </si>
  <si>
    <t xml:space="preserve">Title Insurance (Owner's)</t>
  </si>
  <si>
    <t xml:space="preserve">$5 per $1,000</t>
  </si>
  <si>
    <t xml:space="preserve">Approx. $5 per $1,000</t>
  </si>
  <si>
    <t xml:space="preserve">Title Search</t>
  </si>
  <si>
    <t xml:space="preserve">$300 flat fee</t>
  </si>
  <si>
    <t xml:space="preserve">Title company fee</t>
  </si>
  <si>
    <t xml:space="preserve">Recording Fees</t>
  </si>
  <si>
    <t xml:space="preserve">$250 flat fee</t>
  </si>
  <si>
    <t xml:space="preserve">County filing fees</t>
  </si>
  <si>
    <t xml:space="preserve">Mortgage Satisfaction Fee</t>
  </si>
  <si>
    <t xml:space="preserve">$75 flat fee</t>
  </si>
  <si>
    <t xml:space="preserve">Your lender charges this</t>
  </si>
  <si>
    <t xml:space="preserve">Real Property Tax Proration</t>
  </si>
  <si>
    <t xml:space="preserve">$2,000 estimate</t>
  </si>
  <si>
    <t xml:space="preserve">Depends on closing date</t>
  </si>
  <si>
    <t xml:space="preserve">Buyer's Agent Commission</t>
  </si>
  <si>
    <t xml:space="preserve">Per % above</t>
  </si>
  <si>
    <t xml:space="preserve">Only if you agreed</t>
  </si>
  <si>
    <t xml:space="preserve">Home Warranty (if offered)</t>
  </si>
  <si>
    <t xml:space="preserve">$500 flat fee</t>
  </si>
  <si>
    <t xml:space="preserve">Optional</t>
  </si>
  <si>
    <t xml:space="preserve">Miscellaneous/Escrow Fees</t>
  </si>
  <si>
    <t xml:space="preserve">$500 estimate</t>
  </si>
  <si>
    <t xml:space="preserve">Bank fees, wire transfers</t>
  </si>
  <si>
    <t xml:space="preserve">TOTAL CLOSING COSTS</t>
  </si>
  <si>
    <t xml:space="preserve">YOUR NET PROCEEDS</t>
  </si>
  <si>
    <t xml:space="preserve">Total Closing Costs</t>
  </si>
  <si>
    <t xml:space="preserve">Mortgage Payoff</t>
  </si>
  <si>
    <t xml:space="preserve">ESTIMATED NET PROCEEDS</t>
  </si>
  <si>
    <t xml:space="preserve">This calculator provides estimates only. Actual costs may vary based on your specific situation.</t>
  </si>
  <si>
    <t xml:space="preserve">Questions? Contact: Matt Warbet | Email: mattwarbet@kw.com | Phone: 917-834-0159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</si>
</sst>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808080"/>
      <name val="Arial"/>
      <family val="0"/>
      <charset val="1"/>
    </font>
    <font>
      <i val="true"/>
      <sz val="11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3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4F72"/>
        <bgColor rgb="FF333399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00B050"/>
        <sz val="13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FF0000"/>
        <sz val="13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4F72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18"/>
    <col collapsed="false" customWidth="true" hidden="false" outlineLevel="0" max="3" min="3" style="1" width="20"/>
    <col collapsed="false" customWidth="true" hidden="false" outlineLevel="0" max="4" min="4" style="1" width="35"/>
  </cols>
  <sheetData>
    <row r="1" customFormat="false" ht="24.75" hidden="false" customHeight="true" outlineLevel="0" collapsed="false">
      <c r="A1" s="2" t="s">
        <v>0</v>
      </c>
      <c r="B1" s="2"/>
      <c r="C1" s="2"/>
      <c r="D1" s="2"/>
    </row>
    <row r="2" customFormat="false" ht="15" hidden="false" customHeight="true" outlineLevel="0" collapsed="false">
      <c r="A2" s="3" t="s">
        <v>1</v>
      </c>
      <c r="B2" s="3"/>
      <c r="C2" s="3"/>
      <c r="D2" s="3"/>
    </row>
    <row r="3" customFormat="false" ht="18" hidden="false" customHeight="true" outlineLevel="0" collapsed="false">
      <c r="A3" s="4" t="s">
        <v>2</v>
      </c>
      <c r="B3" s="4"/>
      <c r="C3" s="4"/>
      <c r="D3" s="4"/>
    </row>
    <row r="4" customFormat="false" ht="4.5" hidden="false" customHeight="true" outlineLevel="0" collapsed="false"/>
    <row r="6" customFormat="false" ht="18" hidden="false" customHeight="true" outlineLevel="0" collapsed="false">
      <c r="A6" s="5" t="s">
        <v>3</v>
      </c>
      <c r="B6" s="5"/>
      <c r="C6" s="5"/>
      <c r="D6" s="5"/>
    </row>
    <row r="7" customFormat="false" ht="15" hidden="false" customHeight="true" outlineLevel="0" collapsed="false">
      <c r="A7" s="6" t="s">
        <v>4</v>
      </c>
      <c r="C7" s="7" t="n">
        <v>425000</v>
      </c>
    </row>
    <row r="8" customFormat="false" ht="15" hidden="false" customHeight="true" outlineLevel="0" collapsed="false">
      <c r="A8" s="6" t="s">
        <v>5</v>
      </c>
      <c r="C8" s="7" t="n">
        <v>250000</v>
      </c>
    </row>
    <row r="9" customFormat="false" ht="15" hidden="false" customHeight="true" outlineLevel="0" collapsed="false">
      <c r="A9" s="6" t="s">
        <v>6</v>
      </c>
      <c r="C9" s="8" t="n">
        <v>0.025</v>
      </c>
      <c r="D9" s="9" t="s">
        <v>7</v>
      </c>
    </row>
    <row r="10" customFormat="false" ht="15" hidden="false" customHeight="true" outlineLevel="0" collapsed="false">
      <c r="A10" s="6" t="s">
        <v>8</v>
      </c>
      <c r="C10" s="7" t="n">
        <v>5000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9</v>
      </c>
      <c r="B12" s="5"/>
      <c r="C12" s="5"/>
      <c r="D12" s="5"/>
    </row>
    <row r="13" customFormat="false" ht="18" hidden="false" customHeight="true" outlineLevel="0" collapsed="false">
      <c r="A13" s="10" t="s">
        <v>10</v>
      </c>
      <c r="B13" s="10" t="s">
        <v>11</v>
      </c>
      <c r="C13" s="10" t="s">
        <v>12</v>
      </c>
      <c r="D13" s="10" t="s">
        <v>13</v>
      </c>
    </row>
    <row r="14" customFormat="false" ht="19.5" hidden="false" customHeight="true" outlineLevel="0" collapsed="false">
      <c r="A14" s="11" t="s">
        <v>14</v>
      </c>
      <c r="B14" s="12" t="s">
        <v>15</v>
      </c>
      <c r="C14" s="13" t="n">
        <f aca="false">C7*0.004</f>
        <v>1700</v>
      </c>
      <c r="D14" s="14" t="s">
        <v>16</v>
      </c>
    </row>
    <row r="15" customFormat="false" ht="19.5" hidden="false" customHeight="true" outlineLevel="0" collapsed="false">
      <c r="A15" s="15" t="s">
        <v>17</v>
      </c>
      <c r="B15" s="16" t="s">
        <v>18</v>
      </c>
      <c r="C15" s="17" t="n">
        <f aca="false">IF(C7&gt;=1000000,C7*0.01,0)</f>
        <v>0</v>
      </c>
      <c r="D15" s="18" t="s">
        <v>19</v>
      </c>
    </row>
    <row r="16" customFormat="false" ht="19.5" hidden="false" customHeight="true" outlineLevel="0" collapsed="false">
      <c r="A16" s="11" t="s">
        <v>20</v>
      </c>
      <c r="B16" s="12" t="s">
        <v>21</v>
      </c>
      <c r="C16" s="13" t="n">
        <f aca="false">2000</f>
        <v>2000</v>
      </c>
      <c r="D16" s="14" t="s">
        <v>22</v>
      </c>
    </row>
    <row r="17" customFormat="false" ht="19.5" hidden="false" customHeight="true" outlineLevel="0" collapsed="false">
      <c r="A17" s="15" t="s">
        <v>23</v>
      </c>
      <c r="B17" s="16" t="s">
        <v>24</v>
      </c>
      <c r="C17" s="17" t="n">
        <f aca="false">C7*0.005</f>
        <v>2125</v>
      </c>
      <c r="D17" s="18" t="s">
        <v>25</v>
      </c>
    </row>
    <row r="18" customFormat="false" ht="19.5" hidden="false" customHeight="true" outlineLevel="0" collapsed="false">
      <c r="A18" s="11" t="s">
        <v>26</v>
      </c>
      <c r="B18" s="12" t="s">
        <v>27</v>
      </c>
      <c r="C18" s="13" t="n">
        <f aca="false">300</f>
        <v>300</v>
      </c>
      <c r="D18" s="14" t="s">
        <v>28</v>
      </c>
    </row>
    <row r="19" customFormat="false" ht="19.5" hidden="false" customHeight="true" outlineLevel="0" collapsed="false">
      <c r="A19" s="15" t="s">
        <v>29</v>
      </c>
      <c r="B19" s="16" t="s">
        <v>30</v>
      </c>
      <c r="C19" s="17" t="n">
        <f aca="false">250</f>
        <v>250</v>
      </c>
      <c r="D19" s="18" t="s">
        <v>31</v>
      </c>
    </row>
    <row r="20" customFormat="false" ht="19.5" hidden="false" customHeight="true" outlineLevel="0" collapsed="false">
      <c r="A20" s="11" t="s">
        <v>32</v>
      </c>
      <c r="B20" s="12" t="s">
        <v>33</v>
      </c>
      <c r="C20" s="13" t="n">
        <f aca="false">75</f>
        <v>75</v>
      </c>
      <c r="D20" s="14" t="s">
        <v>34</v>
      </c>
    </row>
    <row r="21" customFormat="false" ht="19.5" hidden="false" customHeight="true" outlineLevel="0" collapsed="false">
      <c r="A21" s="15" t="s">
        <v>35</v>
      </c>
      <c r="B21" s="16" t="s">
        <v>36</v>
      </c>
      <c r="C21" s="17" t="n">
        <f aca="false">2000</f>
        <v>2000</v>
      </c>
      <c r="D21" s="18" t="s">
        <v>37</v>
      </c>
    </row>
    <row r="22" customFormat="false" ht="19.5" hidden="false" customHeight="true" outlineLevel="0" collapsed="false">
      <c r="A22" s="11" t="s">
        <v>38</v>
      </c>
      <c r="B22" s="12" t="s">
        <v>39</v>
      </c>
      <c r="C22" s="13" t="n">
        <f aca="false">C7*C9</f>
        <v>10625</v>
      </c>
      <c r="D22" s="14" t="s">
        <v>40</v>
      </c>
    </row>
    <row r="23" customFormat="false" ht="19.5" hidden="false" customHeight="true" outlineLevel="0" collapsed="false">
      <c r="A23" s="15" t="s">
        <v>41</v>
      </c>
      <c r="B23" s="16" t="s">
        <v>42</v>
      </c>
      <c r="C23" s="17" t="n">
        <f aca="false">500</f>
        <v>500</v>
      </c>
      <c r="D23" s="18" t="s">
        <v>43</v>
      </c>
    </row>
    <row r="24" customFormat="false" ht="19.5" hidden="false" customHeight="true" outlineLevel="0" collapsed="false">
      <c r="A24" s="11" t="s">
        <v>44</v>
      </c>
      <c r="B24" s="12" t="s">
        <v>45</v>
      </c>
      <c r="C24" s="13" t="n">
        <f aca="false">500</f>
        <v>500</v>
      </c>
      <c r="D24" s="14" t="s">
        <v>46</v>
      </c>
    </row>
    <row r="26" customFormat="false" ht="19.5" hidden="false" customHeight="true" outlineLevel="0" collapsed="false">
      <c r="A26" s="19" t="s">
        <v>47</v>
      </c>
      <c r="C26" s="20" t="n">
        <f aca="false">SUM(C14:C24)</f>
        <v>20075</v>
      </c>
    </row>
    <row r="27" customFormat="false" ht="4.5" hidden="false" customHeight="true" outlineLevel="0" collapsed="false"/>
    <row r="28" customFormat="false" ht="18" hidden="false" customHeight="true" outlineLevel="0" collapsed="false">
      <c r="A28" s="5" t="s">
        <v>48</v>
      </c>
      <c r="B28" s="5"/>
      <c r="C28" s="5"/>
      <c r="D28" s="5"/>
    </row>
    <row r="29" customFormat="false" ht="15" hidden="false" customHeight="true" outlineLevel="0" collapsed="false">
      <c r="A29" s="6" t="s">
        <v>4</v>
      </c>
      <c r="C29" s="17" t="n">
        <f aca="false">C7</f>
        <v>425000</v>
      </c>
    </row>
    <row r="30" customFormat="false" ht="15" hidden="false" customHeight="true" outlineLevel="0" collapsed="false">
      <c r="A30" s="6" t="s">
        <v>49</v>
      </c>
      <c r="C30" s="17" t="n">
        <f aca="false">C26</f>
        <v>20075</v>
      </c>
    </row>
    <row r="31" customFormat="false" ht="15" hidden="false" customHeight="true" outlineLevel="0" collapsed="false">
      <c r="A31" s="6" t="s">
        <v>50</v>
      </c>
      <c r="C31" s="17" t="n">
        <f aca="false">C8</f>
        <v>250000</v>
      </c>
    </row>
    <row r="32" customFormat="false" ht="15" hidden="false" customHeight="true" outlineLevel="0" collapsed="false">
      <c r="A32" s="6" t="s">
        <v>8</v>
      </c>
      <c r="C32" s="17" t="n">
        <f aca="false">C10</f>
        <v>5000</v>
      </c>
    </row>
    <row r="33" customFormat="false" ht="4.5" hidden="false" customHeight="true" outlineLevel="0" collapsed="false"/>
    <row r="34" customFormat="false" ht="21.75" hidden="false" customHeight="true" outlineLevel="0" collapsed="false">
      <c r="A34" s="21" t="s">
        <v>51</v>
      </c>
      <c r="C34" s="22" t="n">
        <f aca="false">C7-C26-C8-C10</f>
        <v>149925</v>
      </c>
    </row>
    <row r="35" customFormat="false" ht="9.75" hidden="false" customHeight="true" outlineLevel="0" collapsed="false"/>
    <row r="36" customFormat="false" ht="19.5" hidden="false" customHeight="true" outlineLevel="0" collapsed="false">
      <c r="A36" s="23" t="s">
        <v>52</v>
      </c>
      <c r="B36" s="23"/>
      <c r="C36" s="23"/>
      <c r="D36" s="23"/>
    </row>
    <row r="37" customFormat="false" ht="18" hidden="false" customHeight="true" outlineLevel="0" collapsed="false">
      <c r="A37" s="23" t="s">
        <v>53</v>
      </c>
      <c r="B37" s="23"/>
      <c r="C37" s="23"/>
      <c r="D37" s="23"/>
    </row>
  </sheetData>
  <mergeCells count="8">
    <mergeCell ref="A1:D1"/>
    <mergeCell ref="A2:D2"/>
    <mergeCell ref="A3:D3"/>
    <mergeCell ref="A6:D6"/>
    <mergeCell ref="A12:D12"/>
    <mergeCell ref="A28:D28"/>
    <mergeCell ref="A36:D36"/>
    <mergeCell ref="A37:D37"/>
  </mergeCells>
  <conditionalFormatting sqref="C34">
    <cfRule type="cellIs" priority="2" operator="greaterThanOrEqual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2026-02-09T15:40:20Z</dcterms:created>
  <dc:creator>openpyxl</dc:creator>
  <dc:description/>
  <dc:language>en-US</dc:language>
  <cp:lastModifiedBy/>
  <dcterms:modified xsi:type="dcterms:W3CDTF">2026-02-09T16:27:53Z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